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SCAN C-G\"/>
    </mc:Choice>
  </mc:AlternateContent>
  <bookViews>
    <workbookView xWindow="0" yWindow="0" windowWidth="21900" windowHeight="108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9" i="1" l="1"/>
  <c r="F28" i="1"/>
  <c r="G19" i="1"/>
  <c r="E19" i="1"/>
  <c r="F32" i="1" l="1"/>
  <c r="I19" i="1" s="1"/>
  <c r="E24" i="1"/>
  <c r="G24" i="1" s="1"/>
  <c r="E26" i="1"/>
  <c r="G26" i="1" s="1"/>
  <c r="E22" i="1"/>
  <c r="G22" i="1" s="1"/>
  <c r="E25" i="1"/>
  <c r="G25" i="1" s="1"/>
  <c r="E23" i="1"/>
  <c r="G23" i="1" s="1"/>
  <c r="E21" i="1"/>
  <c r="G21" i="1" s="1"/>
  <c r="D12" i="1" l="1"/>
  <c r="D13" i="1"/>
  <c r="D10" i="1"/>
  <c r="D11" i="1"/>
  <c r="D14" i="1"/>
  <c r="D15" i="1"/>
</calcChain>
</file>

<file path=xl/sharedStrings.xml><?xml version="1.0" encoding="utf-8"?>
<sst xmlns="http://schemas.openxmlformats.org/spreadsheetml/2006/main" count="36" uniqueCount="28">
  <si>
    <t>pignon</t>
  </si>
  <si>
    <t>Régime moteur</t>
  </si>
  <si>
    <t>Dim Pneu</t>
  </si>
  <si>
    <t>couronne</t>
  </si>
  <si>
    <t>Km/h</t>
  </si>
  <si>
    <t>Vitesse en</t>
  </si>
  <si>
    <t>1ere</t>
  </si>
  <si>
    <t>2eme</t>
  </si>
  <si>
    <t>3eme</t>
  </si>
  <si>
    <t>4eme</t>
  </si>
  <si>
    <t>5eme</t>
  </si>
  <si>
    <t>Réduc Prim</t>
  </si>
  <si>
    <t>m</t>
  </si>
  <si>
    <t>Tour ASB</t>
  </si>
  <si>
    <t>Tour Roue</t>
  </si>
  <si>
    <t>D Jante</t>
  </si>
  <si>
    <t>mm</t>
  </si>
  <si>
    <t>H flanc pneu</t>
  </si>
  <si>
    <t>Circonférence roue</t>
  </si>
  <si>
    <t>45x78</t>
  </si>
  <si>
    <t>18x34</t>
  </si>
  <si>
    <t>25x37</t>
  </si>
  <si>
    <t>26x32</t>
  </si>
  <si>
    <t>30x33</t>
  </si>
  <si>
    <t>32x31</t>
  </si>
  <si>
    <t>6ème</t>
  </si>
  <si>
    <t>Africa Twin 1000 A</t>
  </si>
  <si>
    <t>15x43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</si>
</sst>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1" x14ac:knownFonts="1"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10"/>
      <color theme="0"/>
      <name val="Century Gothic"/>
      <family val="2"/>
    </font>
    <font>
      <b/>
      <i/>
      <u/>
      <sz val="12"/>
      <color theme="1"/>
      <name val="Century Gothic"/>
      <family val="2"/>
    </font>
    <font>
      <b/>
      <sz val="11"/>
      <color rgb="FF00B050"/>
      <name val="Century Gothic"/>
      <family val="2"/>
    </font>
    <font>
      <b/>
      <i/>
      <sz val="10"/>
      <color theme="1"/>
      <name val="Century Gothic"/>
      <family val="2"/>
    </font>
    <font>
      <b/>
      <sz val="11"/>
      <color theme="1"/>
      <name val="Century Gothic"/>
      <family val="2"/>
    </font>
    <font>
      <b/>
      <sz val="12"/>
      <color rgb="FFFF0000"/>
      <name val="Century Gothic"/>
      <family val="2"/>
    </font>
    <font>
      <sz val="10"/>
      <name val="Century Gothic"/>
      <family val="2"/>
    </font>
    <font>
      <b/>
      <sz val="10"/>
      <color theme="0"/>
      <name val="Century Gothic"/>
      <family val="2"/>
    </font>
    <font>
      <b/>
      <sz val="11"/>
      <color theme="0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0" xfId="0" applyFont="1"/>
    <xf numFmtId="0" fontId="8" fillId="0" borderId="0" xfId="0" applyFont="1"/>
    <xf numFmtId="1" fontId="7" fillId="0" borderId="0" xfId="0" applyNumberFormat="1" applyFont="1" applyAlignment="1" applyProtection="1">
      <alignment horizontal="center" vertical="center"/>
      <protection hidden="1"/>
    </xf>
    <xf numFmtId="0" fontId="8" fillId="0" borderId="0" xfId="0" applyFont="1" applyProtection="1">
      <protection hidden="1"/>
    </xf>
    <xf numFmtId="0" fontId="2" fillId="0" borderId="0" xfId="0" applyFont="1" applyProtection="1">
      <protection hidden="1"/>
    </xf>
    <xf numFmtId="164" fontId="2" fillId="0" borderId="0" xfId="0" applyNumberFormat="1" applyFont="1" applyProtection="1">
      <protection hidden="1"/>
    </xf>
    <xf numFmtId="0" fontId="9" fillId="0" borderId="0" xfId="0" applyFont="1" applyProtection="1">
      <protection hidden="1"/>
    </xf>
    <xf numFmtId="2" fontId="2" fillId="0" borderId="0" xfId="0" applyNumberFormat="1" applyFont="1" applyProtection="1">
      <protection hidden="1"/>
    </xf>
    <xf numFmtId="0" fontId="2" fillId="0" borderId="0" xfId="0" applyFont="1" applyAlignment="1" applyProtection="1">
      <alignment horizontal="right"/>
      <protection hidden="1"/>
    </xf>
    <xf numFmtId="1" fontId="10" fillId="0" borderId="0" xfId="0" applyNumberFormat="1" applyFont="1" applyProtection="1">
      <protection hidden="1"/>
    </xf>
    <xf numFmtId="0" fontId="0" fillId="0" borderId="0" xfId="0" applyProtection="1"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40"/>
  <sheetViews>
    <sheetView tabSelected="1" workbookViewId="0">
      <selection activeCell="K25" sqref="K25"/>
    </sheetView>
  </sheetViews>
  <sheetFormatPr baseColWidth="10" defaultRowHeight="13.5" x14ac:dyDescent="0.25"/>
  <cols>
    <col min="12" max="12" width="5.42578125" customWidth="1"/>
    <col min="13" max="13" width="16.5703125" customWidth="1"/>
  </cols>
  <sheetData>
    <row r="3" spans="1:13" ht="17.25" x14ac:dyDescent="0.3">
      <c r="D3" s="1" t="s">
        <v>26</v>
      </c>
    </row>
    <row r="6" spans="1:13" ht="15" x14ac:dyDescent="0.25">
      <c r="B6" s="2" t="s">
        <v>0</v>
      </c>
      <c r="C6" s="16">
        <v>15</v>
      </c>
      <c r="E6" s="3" t="s">
        <v>1</v>
      </c>
      <c r="H6" s="4" t="s">
        <v>2</v>
      </c>
    </row>
    <row r="7" spans="1:13" ht="15" x14ac:dyDescent="0.25">
      <c r="B7" s="2" t="s">
        <v>3</v>
      </c>
      <c r="C7" s="16">
        <v>42</v>
      </c>
      <c r="E7" s="16">
        <v>5000</v>
      </c>
      <c r="G7" s="17">
        <v>150</v>
      </c>
      <c r="H7" s="18">
        <v>70</v>
      </c>
      <c r="I7" s="19">
        <v>18</v>
      </c>
    </row>
    <row r="9" spans="1:13" ht="14.25" x14ac:dyDescent="0.25">
      <c r="A9" s="14"/>
      <c r="B9" s="14"/>
      <c r="C9" s="14"/>
      <c r="D9" s="15" t="s">
        <v>4</v>
      </c>
      <c r="E9" s="14"/>
      <c r="F9" s="14"/>
      <c r="G9" s="14"/>
      <c r="H9" s="14"/>
      <c r="I9" s="14"/>
      <c r="J9" s="14"/>
      <c r="K9" s="14"/>
      <c r="L9" s="14"/>
      <c r="M9" s="14"/>
    </row>
    <row r="10" spans="1:13" ht="15" x14ac:dyDescent="0.25">
      <c r="A10" s="14"/>
      <c r="B10" s="14" t="s">
        <v>5</v>
      </c>
      <c r="C10" s="14" t="s">
        <v>6</v>
      </c>
      <c r="D10" s="6">
        <f>((G21*I19)*60)/1000</f>
        <v>45.207532201701795</v>
      </c>
      <c r="E10" s="14"/>
      <c r="F10" s="14"/>
      <c r="G10" s="14"/>
      <c r="H10" s="14"/>
      <c r="I10" s="14"/>
      <c r="J10" s="14"/>
      <c r="K10" s="14"/>
      <c r="L10" s="14"/>
      <c r="M10" s="14"/>
    </row>
    <row r="11" spans="1:13" ht="15" x14ac:dyDescent="0.25">
      <c r="A11" s="14"/>
      <c r="B11" s="14"/>
      <c r="C11" s="14" t="s">
        <v>7</v>
      </c>
      <c r="D11" s="6">
        <f>((G22*I19)*60)/1000</f>
        <v>68.625416996862995</v>
      </c>
      <c r="E11" s="14"/>
      <c r="F11" s="14"/>
      <c r="G11" s="14"/>
      <c r="H11" s="14"/>
      <c r="I11" s="14"/>
      <c r="J11" s="14"/>
      <c r="K11" s="14"/>
      <c r="L11" s="14"/>
      <c r="M11" s="14"/>
    </row>
    <row r="12" spans="1:13" ht="15" x14ac:dyDescent="0.25">
      <c r="A12" s="14"/>
      <c r="B12" s="14"/>
      <c r="C12" s="14" t="s">
        <v>8</v>
      </c>
      <c r="D12" s="6">
        <f>((G23*I19)*60)/1000</f>
        <v>87.543775195998208</v>
      </c>
      <c r="E12" s="14"/>
      <c r="F12" s="14"/>
      <c r="G12" s="14"/>
      <c r="H12" s="14"/>
      <c r="I12" s="14"/>
      <c r="J12" s="14"/>
      <c r="K12" s="14"/>
      <c r="L12" s="14"/>
      <c r="M12" s="14"/>
    </row>
    <row r="13" spans="1:13" ht="15" x14ac:dyDescent="0.25">
      <c r="A13" s="14"/>
      <c r="B13" s="14"/>
      <c r="C13" s="14" t="s">
        <v>9</v>
      </c>
      <c r="D13" s="6">
        <f>((G24*I19)*60)/1000</f>
        <v>105.33722543908731</v>
      </c>
      <c r="E13" s="14"/>
      <c r="F13" s="14"/>
      <c r="G13" s="14"/>
      <c r="H13" s="14"/>
      <c r="I13" s="14"/>
      <c r="J13" s="14"/>
      <c r="K13" s="14"/>
      <c r="L13" s="14"/>
      <c r="M13" s="14"/>
    </row>
    <row r="14" spans="1:13" ht="15" x14ac:dyDescent="0.25">
      <c r="A14" s="14"/>
      <c r="B14" s="14"/>
      <c r="C14" s="14" t="s">
        <v>10</v>
      </c>
      <c r="D14" s="6">
        <f>((G25*I19)*60)/1000</f>
        <v>117.78617026370668</v>
      </c>
      <c r="E14" s="14"/>
      <c r="F14" s="14"/>
      <c r="G14" s="14"/>
      <c r="H14" s="14"/>
      <c r="I14" s="14"/>
      <c r="J14" s="14"/>
      <c r="K14" s="14"/>
      <c r="L14" s="14"/>
      <c r="M14" s="14"/>
    </row>
    <row r="15" spans="1:13" s="5" customFormat="1" ht="15" customHeight="1" x14ac:dyDescent="0.25">
      <c r="A15" s="7"/>
      <c r="B15" s="7"/>
      <c r="C15" s="14" t="s">
        <v>25</v>
      </c>
      <c r="D15" s="6">
        <f>((G26*I19)*60)/1000</f>
        <v>133.84792075421217</v>
      </c>
      <c r="E15" s="7"/>
      <c r="F15" s="7"/>
      <c r="G15" s="7"/>
      <c r="H15" s="7"/>
      <c r="I15" s="7"/>
      <c r="J15" s="7"/>
      <c r="K15" s="7"/>
      <c r="L15" s="7"/>
      <c r="M15" s="7"/>
    </row>
    <row r="16" spans="1:13" s="5" customFormat="1" ht="15" customHeight="1" x14ac:dyDescent="0.25">
      <c r="A16" s="7"/>
      <c r="B16" s="7"/>
      <c r="C16" s="14"/>
      <c r="D16" s="6"/>
      <c r="E16" s="7"/>
      <c r="F16" s="7"/>
      <c r="G16" s="7"/>
      <c r="H16" s="7"/>
      <c r="I16" s="7"/>
      <c r="J16" s="7"/>
      <c r="K16" s="7"/>
      <c r="L16" s="7"/>
      <c r="M16" s="7"/>
    </row>
    <row r="17" spans="1:13" s="5" customForma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7"/>
      <c r="L17" s="7"/>
      <c r="M17" s="7"/>
    </row>
    <row r="18" spans="1:13" s="5" customForma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7"/>
      <c r="L18" s="7"/>
      <c r="M18" s="7"/>
    </row>
    <row r="19" spans="1:13" s="5" customFormat="1" x14ac:dyDescent="0.25">
      <c r="A19" s="8" t="s">
        <v>11</v>
      </c>
      <c r="B19" s="8" t="s">
        <v>19</v>
      </c>
      <c r="C19" s="8">
        <v>0.57692299999999996</v>
      </c>
      <c r="D19" s="8"/>
      <c r="E19" s="8">
        <f>E7*C19</f>
        <v>2884.6149999999998</v>
      </c>
      <c r="F19" s="8"/>
      <c r="G19" s="8">
        <f>C7/C6</f>
        <v>2.8</v>
      </c>
      <c r="H19" s="8"/>
      <c r="I19" s="9">
        <f>F32/1000</f>
        <v>2.0960706160800004</v>
      </c>
      <c r="J19" s="8" t="s">
        <v>12</v>
      </c>
      <c r="K19" s="7"/>
      <c r="L19" s="7"/>
      <c r="M19" s="7"/>
    </row>
    <row r="20" spans="1:13" s="5" customFormat="1" x14ac:dyDescent="0.25">
      <c r="A20" s="8"/>
      <c r="B20" s="8"/>
      <c r="C20" s="8"/>
      <c r="D20" s="8"/>
      <c r="E20" s="10" t="s">
        <v>13</v>
      </c>
      <c r="F20" s="8"/>
      <c r="G20" s="10" t="s">
        <v>14</v>
      </c>
      <c r="H20" s="8"/>
      <c r="I20" s="8"/>
      <c r="J20" s="8"/>
      <c r="K20" s="7"/>
      <c r="L20" s="7"/>
      <c r="M20" s="7"/>
    </row>
    <row r="21" spans="1:13" s="5" customFormat="1" x14ac:dyDescent="0.25">
      <c r="A21" s="8" t="s">
        <v>6</v>
      </c>
      <c r="B21" s="8" t="s">
        <v>27</v>
      </c>
      <c r="C21" s="9">
        <v>2.8660000000000001</v>
      </c>
      <c r="D21" s="8"/>
      <c r="E21" s="11">
        <f>E19/C21</f>
        <v>1006.4951151430564</v>
      </c>
      <c r="F21" s="8"/>
      <c r="G21" s="11">
        <f>E21/G19</f>
        <v>359.46254112252018</v>
      </c>
      <c r="H21" s="8"/>
      <c r="I21" s="8"/>
      <c r="J21" s="8"/>
      <c r="K21" s="7"/>
      <c r="L21" s="7"/>
      <c r="M21" s="7"/>
    </row>
    <row r="22" spans="1:13" s="5" customFormat="1" x14ac:dyDescent="0.25">
      <c r="A22" s="8" t="s">
        <v>7</v>
      </c>
      <c r="B22" s="8" t="s">
        <v>20</v>
      </c>
      <c r="C22" s="9">
        <v>1.8879999999999999</v>
      </c>
      <c r="D22" s="8"/>
      <c r="E22" s="11">
        <f>E19/C22</f>
        <v>1527.8681144067796</v>
      </c>
      <c r="F22" s="8"/>
      <c r="G22" s="11">
        <f>E22/G19</f>
        <v>545.66718371670697</v>
      </c>
      <c r="H22" s="8"/>
      <c r="I22" s="8"/>
      <c r="J22" s="8"/>
      <c r="K22" s="7"/>
      <c r="L22" s="7"/>
      <c r="M22" s="7"/>
    </row>
    <row r="23" spans="1:13" s="5" customFormat="1" x14ac:dyDescent="0.25">
      <c r="A23" s="8" t="s">
        <v>8</v>
      </c>
      <c r="B23" s="8" t="s">
        <v>21</v>
      </c>
      <c r="C23" s="9">
        <v>1.48</v>
      </c>
      <c r="D23" s="8"/>
      <c r="E23" s="11">
        <f>E19/C23</f>
        <v>1949.0641891891892</v>
      </c>
      <c r="F23" s="8"/>
      <c r="G23" s="11">
        <f>E23/G19</f>
        <v>696.09435328185327</v>
      </c>
      <c r="H23" s="8"/>
      <c r="I23" s="8"/>
      <c r="J23" s="8"/>
      <c r="K23" s="7"/>
      <c r="L23" s="7"/>
      <c r="M23" s="7"/>
    </row>
    <row r="24" spans="1:13" s="5" customFormat="1" x14ac:dyDescent="0.25">
      <c r="A24" s="8" t="s">
        <v>9</v>
      </c>
      <c r="B24" s="8" t="s">
        <v>22</v>
      </c>
      <c r="C24" s="9">
        <v>1.23</v>
      </c>
      <c r="D24" s="8"/>
      <c r="E24" s="11">
        <f>E19/C24</f>
        <v>2345.2154471544713</v>
      </c>
      <c r="F24" s="8"/>
      <c r="G24" s="11">
        <f>E24/G19</f>
        <v>837.57694541231126</v>
      </c>
      <c r="H24" s="8"/>
      <c r="I24" s="8"/>
      <c r="J24" s="8"/>
      <c r="K24" s="7"/>
      <c r="L24" s="7"/>
      <c r="M24" s="7"/>
    </row>
    <row r="25" spans="1:13" s="5" customFormat="1" x14ac:dyDescent="0.25">
      <c r="A25" s="8" t="s">
        <v>10</v>
      </c>
      <c r="B25" s="8" t="s">
        <v>23</v>
      </c>
      <c r="C25" s="9">
        <v>1.1000000000000001</v>
      </c>
      <c r="D25" s="8"/>
      <c r="E25" s="11">
        <f>E19/C25</f>
        <v>2622.3772727272722</v>
      </c>
      <c r="F25" s="8"/>
      <c r="G25" s="11">
        <f>E25/G19</f>
        <v>936.5633116883115</v>
      </c>
      <c r="H25" s="8"/>
      <c r="I25" s="8"/>
      <c r="J25" s="8"/>
      <c r="K25" s="7"/>
      <c r="L25" s="7"/>
      <c r="M25" s="7"/>
    </row>
    <row r="26" spans="1:13" s="5" customFormat="1" x14ac:dyDescent="0.25">
      <c r="A26" s="8" t="s">
        <v>25</v>
      </c>
      <c r="B26" s="8" t="s">
        <v>24</v>
      </c>
      <c r="C26" s="8">
        <v>0.96799999999999997</v>
      </c>
      <c r="D26" s="8"/>
      <c r="E26" s="11">
        <f>E19/C26</f>
        <v>2979.9741735537191</v>
      </c>
      <c r="F26" s="8"/>
      <c r="G26" s="11">
        <f>E26/G19</f>
        <v>1064.2764905548997</v>
      </c>
      <c r="H26" s="8"/>
      <c r="I26" s="8"/>
      <c r="J26" s="8"/>
      <c r="K26" s="7"/>
      <c r="L26" s="7"/>
      <c r="M26" s="7"/>
    </row>
    <row r="27" spans="1:13" s="5" customForma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7"/>
      <c r="L27" s="7"/>
      <c r="M27" s="7"/>
    </row>
    <row r="28" spans="1:13" s="5" customFormat="1" x14ac:dyDescent="0.25">
      <c r="A28" s="8"/>
      <c r="B28" s="8"/>
      <c r="C28" s="8"/>
      <c r="D28" s="8"/>
      <c r="E28" s="12" t="s">
        <v>15</v>
      </c>
      <c r="F28" s="8">
        <f>I7*25.4</f>
        <v>457.2</v>
      </c>
      <c r="G28" s="8" t="s">
        <v>16</v>
      </c>
      <c r="H28" s="8"/>
      <c r="I28" s="8"/>
      <c r="J28" s="8"/>
      <c r="K28" s="7"/>
      <c r="L28" s="7"/>
      <c r="M28" s="7"/>
    </row>
    <row r="29" spans="1:13" s="5" customFormat="1" x14ac:dyDescent="0.25">
      <c r="A29" s="8"/>
      <c r="B29" s="8"/>
      <c r="C29" s="8"/>
      <c r="D29" s="8"/>
      <c r="E29" s="12" t="s">
        <v>17</v>
      </c>
      <c r="F29" s="8">
        <f>G7*(H7/100)</f>
        <v>105</v>
      </c>
      <c r="G29" s="8" t="s">
        <v>16</v>
      </c>
      <c r="H29" s="8"/>
      <c r="I29" s="8"/>
      <c r="J29" s="8"/>
      <c r="K29" s="7"/>
      <c r="L29" s="7"/>
      <c r="M29" s="7"/>
    </row>
    <row r="30" spans="1:13" s="5" customForma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7"/>
      <c r="L30" s="7"/>
      <c r="M30" s="7"/>
    </row>
    <row r="31" spans="1:13" s="5" customForma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7"/>
      <c r="L31" s="7"/>
      <c r="M31" s="7"/>
    </row>
    <row r="32" spans="1:13" s="5" customFormat="1" ht="15" x14ac:dyDescent="0.25">
      <c r="A32" s="8"/>
      <c r="B32" s="8"/>
      <c r="C32" s="8"/>
      <c r="D32" s="8"/>
      <c r="E32" s="12" t="s">
        <v>18</v>
      </c>
      <c r="F32" s="13">
        <f>3.14159265*(F28+(F29*2))</f>
        <v>2096.0706160800005</v>
      </c>
      <c r="G32" s="8" t="s">
        <v>16</v>
      </c>
      <c r="H32" s="8"/>
      <c r="I32" s="8"/>
      <c r="J32" s="8"/>
      <c r="K32" s="7"/>
      <c r="L32" s="7"/>
      <c r="M32" s="7"/>
    </row>
    <row r="33" spans="1:13" s="5" customForma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7"/>
      <c r="L33" s="7"/>
      <c r="M33" s="7"/>
    </row>
    <row r="34" spans="1:13" s="5" customForma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</row>
    <row r="35" spans="1:13" s="5" customForma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</row>
    <row r="36" spans="1:13" s="5" customForma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</row>
    <row r="37" spans="1:13" s="5" customForma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</row>
    <row r="38" spans="1:13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</row>
    <row r="39" spans="1:13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</row>
    <row r="40" spans="1:13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</row>
  </sheetData>
  <sheetProtection algorithmName="SHA-512" hashValue="2U3rf8HN9Crg4ulJLQ9qhnCYEq6n2TfDvyIxDPqT1tOmejW2HJxnv2bYECRYYzI21UGJGoXMrbgQRABI7oa+Sg==" saltValue="Ksk0AuIy0GkHkkZtEKy54Q==" spinCount="100000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Bretagne Télécom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POULIN</dc:creator>
  <cp:lastModifiedBy>Guillaume POULIN</cp:lastModifiedBy>
  <dcterms:created xsi:type="dcterms:W3CDTF">2023-03-06T09:17:32Z</dcterms:created>
  <dcterms:modified xsi:type="dcterms:W3CDTF">2023-03-06T11:38:46Z</dcterms:modified>
</cp:coreProperties>
</file>