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27" i="1"/>
  <c r="F31" i="1" s="1"/>
  <c r="I18" i="1" s="1"/>
  <c r="G18" i="1"/>
  <c r="E18" i="1"/>
  <c r="E23" i="1" l="1"/>
  <c r="G23" i="1" s="1"/>
  <c r="D13" i="1" s="1"/>
  <c r="E25" i="1"/>
  <c r="G25" i="1" s="1"/>
  <c r="D15" i="1" s="1"/>
  <c r="E21" i="1"/>
  <c r="G21" i="1" s="1"/>
  <c r="D11" i="1" s="1"/>
  <c r="E24" i="1"/>
  <c r="G24" i="1" s="1"/>
  <c r="D14" i="1" s="1"/>
  <c r="E22" i="1"/>
  <c r="G22" i="1" s="1"/>
  <c r="D12" i="1" s="1"/>
  <c r="E20" i="1"/>
  <c r="G20" i="1" s="1"/>
  <c r="D10" i="1" s="1"/>
</calcChain>
</file>

<file path=xl/sharedStrings.xml><?xml version="1.0" encoding="utf-8"?>
<sst xmlns="http://schemas.openxmlformats.org/spreadsheetml/2006/main" count="36" uniqueCount="28">
  <si>
    <t>pignon</t>
  </si>
  <si>
    <t>Régime moteur</t>
  </si>
  <si>
    <t>Dim Pneu</t>
  </si>
  <si>
    <t>couronne</t>
  </si>
  <si>
    <t>Km/h</t>
  </si>
  <si>
    <t>Vitesse en</t>
  </si>
  <si>
    <t>1ere</t>
  </si>
  <si>
    <t>2eme</t>
  </si>
  <si>
    <t>3eme</t>
  </si>
  <si>
    <t>4eme</t>
  </si>
  <si>
    <t>5eme</t>
  </si>
  <si>
    <t>Réduc Prim</t>
  </si>
  <si>
    <t>m</t>
  </si>
  <si>
    <t>Tour ASB</t>
  </si>
  <si>
    <t>Tour Roue</t>
  </si>
  <si>
    <t>D Jante</t>
  </si>
  <si>
    <t>mm</t>
  </si>
  <si>
    <t>H flanc pneu</t>
  </si>
  <si>
    <t>Circonférence roue</t>
  </si>
  <si>
    <t>6ème</t>
  </si>
  <si>
    <t>Africa Twin 1000 D</t>
  </si>
  <si>
    <t>43X81</t>
  </si>
  <si>
    <t>16X41</t>
  </si>
  <si>
    <t>21X37</t>
  </si>
  <si>
    <t>24X33</t>
  </si>
  <si>
    <t>30X34</t>
  </si>
  <si>
    <t>37X36</t>
  </si>
  <si>
    <t>34X30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</si>
</sst>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rgb="FFFF0000"/>
      <name val="Century Gothic"/>
      <family val="2"/>
    </font>
    <font>
      <sz val="10"/>
      <name val="Century Gothic"/>
      <family val="2"/>
    </font>
    <font>
      <b/>
      <sz val="11"/>
      <color theme="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/>
    <xf numFmtId="0" fontId="3" fillId="0" borderId="0" xfId="0" applyFont="1"/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3" fillId="0" borderId="0" xfId="0" applyNumberFormat="1" applyFont="1" applyProtection="1">
      <protection hidden="1"/>
    </xf>
    <xf numFmtId="0" fontId="1" fillId="0" borderId="0" xfId="0" applyFont="1" applyProtection="1">
      <protection hidden="1"/>
    </xf>
    <xf numFmtId="2" fontId="3" fillId="0" borderId="0" xfId="0" applyNumberFormat="1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1" fontId="10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1"/>
  <sheetViews>
    <sheetView tabSelected="1" workbookViewId="0">
      <selection activeCell="E8" sqref="E8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3" ht="17.25" x14ac:dyDescent="0.3">
      <c r="D3" s="1" t="s">
        <v>20</v>
      </c>
    </row>
    <row r="6" spans="1:13" ht="15" x14ac:dyDescent="0.25">
      <c r="B6" s="2" t="s">
        <v>0</v>
      </c>
      <c r="C6" s="7">
        <v>16</v>
      </c>
      <c r="E6" s="3" t="s">
        <v>1</v>
      </c>
      <c r="H6" s="4" t="s">
        <v>2</v>
      </c>
    </row>
    <row r="7" spans="1:13" ht="15" x14ac:dyDescent="0.25">
      <c r="B7" s="2" t="s">
        <v>3</v>
      </c>
      <c r="C7" s="7">
        <v>42</v>
      </c>
      <c r="E7" s="7">
        <v>5000</v>
      </c>
      <c r="G7" s="8">
        <v>150</v>
      </c>
      <c r="H7" s="9">
        <v>70</v>
      </c>
      <c r="I7" s="10">
        <v>18</v>
      </c>
    </row>
    <row r="8" spans="1:13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14.25" x14ac:dyDescent="0.25">
      <c r="A9" s="11"/>
      <c r="B9" s="11"/>
      <c r="C9" s="11"/>
      <c r="D9" s="12" t="s">
        <v>4</v>
      </c>
      <c r="E9" s="11"/>
      <c r="F9" s="11"/>
      <c r="G9" s="11"/>
      <c r="H9" s="11"/>
      <c r="I9" s="11"/>
      <c r="J9" s="11"/>
      <c r="K9" s="11"/>
      <c r="L9" s="11"/>
      <c r="M9" s="11"/>
    </row>
    <row r="10" spans="1:13" ht="15" x14ac:dyDescent="0.25">
      <c r="A10" s="11"/>
      <c r="B10" s="11" t="s">
        <v>5</v>
      </c>
      <c r="C10" s="11" t="s">
        <v>6</v>
      </c>
      <c r="D10" s="13">
        <f>((G20*I18)*60)/1000</f>
        <v>49.636223809623246</v>
      </c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" x14ac:dyDescent="0.25">
      <c r="A11" s="11"/>
      <c r="B11" s="11"/>
      <c r="C11" s="11" t="s">
        <v>7</v>
      </c>
      <c r="D11" s="13">
        <f>((G21*I18)*60)/1000</f>
        <v>72.213518114852221</v>
      </c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5" x14ac:dyDescent="0.25">
      <c r="A12" s="11"/>
      <c r="B12" s="11"/>
      <c r="C12" s="11" t="s">
        <v>8</v>
      </c>
      <c r="D12" s="13">
        <f>((G22*I18)*60)/1000</f>
        <v>92.485822109276171</v>
      </c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15" x14ac:dyDescent="0.25">
      <c r="A13" s="11"/>
      <c r="B13" s="11"/>
      <c r="C13" s="11" t="s">
        <v>9</v>
      </c>
      <c r="D13" s="13">
        <f>((G23*I18)*60)/1000</f>
        <v>112.24007537533518</v>
      </c>
      <c r="E13" s="11"/>
      <c r="F13" s="11"/>
      <c r="G13" s="11"/>
      <c r="H13" s="11"/>
      <c r="I13" s="11"/>
      <c r="J13" s="11"/>
      <c r="K13" s="11"/>
      <c r="L13" s="11"/>
      <c r="M13" s="11"/>
    </row>
    <row r="14" spans="1:13" ht="15" x14ac:dyDescent="0.25">
      <c r="A14" s="11"/>
      <c r="B14" s="11"/>
      <c r="C14" s="11" t="s">
        <v>10</v>
      </c>
      <c r="D14" s="13">
        <f>((G24*I18)*60)/1000</f>
        <v>130.83128127598226</v>
      </c>
      <c r="E14" s="11"/>
      <c r="F14" s="11"/>
      <c r="G14" s="11"/>
      <c r="H14" s="11"/>
      <c r="I14" s="11"/>
      <c r="J14" s="11"/>
      <c r="K14" s="11"/>
      <c r="L14" s="11"/>
      <c r="M14" s="11"/>
    </row>
    <row r="15" spans="1:13" s="5" customFormat="1" ht="15" customHeight="1" x14ac:dyDescent="0.25">
      <c r="A15" s="14"/>
      <c r="B15" s="14"/>
      <c r="C15" s="11" t="s">
        <v>19</v>
      </c>
      <c r="D15" s="13">
        <f>((G25*I18)*60)/1000</f>
        <v>144.18141201842946</v>
      </c>
      <c r="E15" s="14"/>
      <c r="F15" s="14"/>
      <c r="G15" s="14"/>
      <c r="H15" s="14"/>
      <c r="I15" s="14"/>
      <c r="J15" s="14"/>
      <c r="K15" s="14"/>
      <c r="L15" s="14"/>
      <c r="M15" s="14"/>
    </row>
    <row r="16" spans="1:13" s="6" customForma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s="6" customForma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s="6" customFormat="1" x14ac:dyDescent="0.25">
      <c r="A18" s="15" t="s">
        <v>11</v>
      </c>
      <c r="B18" s="15" t="s">
        <v>21</v>
      </c>
      <c r="C18" s="15">
        <v>0.53086</v>
      </c>
      <c r="D18" s="15"/>
      <c r="E18" s="15">
        <f>E7*C18</f>
        <v>2654.3</v>
      </c>
      <c r="F18" s="15"/>
      <c r="G18" s="15">
        <f>C7/C6</f>
        <v>2.625</v>
      </c>
      <c r="H18" s="15"/>
      <c r="I18" s="16">
        <f>F31/1000</f>
        <v>2.0960706160800004</v>
      </c>
      <c r="J18" s="15" t="s">
        <v>12</v>
      </c>
      <c r="K18" s="15"/>
      <c r="L18" s="15"/>
      <c r="M18" s="15"/>
    </row>
    <row r="19" spans="1:13" s="6" customFormat="1" x14ac:dyDescent="0.25">
      <c r="A19" s="15"/>
      <c r="B19" s="15"/>
      <c r="C19" s="15"/>
      <c r="D19" s="15"/>
      <c r="E19" s="17" t="s">
        <v>13</v>
      </c>
      <c r="F19" s="15"/>
      <c r="G19" s="17" t="s">
        <v>14</v>
      </c>
      <c r="H19" s="15"/>
      <c r="I19" s="15"/>
      <c r="J19" s="15"/>
      <c r="K19" s="15"/>
      <c r="L19" s="15"/>
      <c r="M19" s="15"/>
    </row>
    <row r="20" spans="1:13" s="6" customFormat="1" x14ac:dyDescent="0.25">
      <c r="A20" s="15" t="s">
        <v>6</v>
      </c>
      <c r="B20" s="15" t="s">
        <v>22</v>
      </c>
      <c r="C20" s="16">
        <v>2.5619999999999998</v>
      </c>
      <c r="D20" s="15"/>
      <c r="E20" s="18">
        <f>E18/C20</f>
        <v>1036.0265417642468</v>
      </c>
      <c r="F20" s="15"/>
      <c r="G20" s="18">
        <f>E20/G18</f>
        <v>394.67677781495115</v>
      </c>
      <c r="H20" s="15"/>
      <c r="I20" s="15"/>
      <c r="J20" s="15"/>
      <c r="K20" s="15"/>
      <c r="L20" s="15"/>
      <c r="M20" s="15"/>
    </row>
    <row r="21" spans="1:13" s="6" customFormat="1" x14ac:dyDescent="0.25">
      <c r="A21" s="15" t="s">
        <v>7</v>
      </c>
      <c r="B21" s="15" t="s">
        <v>23</v>
      </c>
      <c r="C21" s="16">
        <v>1.7609999999999999</v>
      </c>
      <c r="D21" s="15"/>
      <c r="E21" s="18">
        <f>E18/C21</f>
        <v>1507.2685973878481</v>
      </c>
      <c r="F21" s="15"/>
      <c r="G21" s="18">
        <f>E21/G18</f>
        <v>574.19756090965643</v>
      </c>
      <c r="H21" s="15"/>
      <c r="I21" s="15"/>
      <c r="J21" s="15"/>
      <c r="K21" s="15"/>
      <c r="L21" s="15"/>
      <c r="M21" s="15"/>
    </row>
    <row r="22" spans="1:13" s="6" customFormat="1" x14ac:dyDescent="0.25">
      <c r="A22" s="15" t="s">
        <v>8</v>
      </c>
      <c r="B22" s="15" t="s">
        <v>24</v>
      </c>
      <c r="C22" s="16">
        <v>1.375</v>
      </c>
      <c r="D22" s="15"/>
      <c r="E22" s="18">
        <f>E18/C22</f>
        <v>1930.4</v>
      </c>
      <c r="F22" s="15"/>
      <c r="G22" s="18">
        <f>E22/G18</f>
        <v>735.39047619047619</v>
      </c>
      <c r="H22" s="15"/>
      <c r="I22" s="15"/>
      <c r="J22" s="15"/>
      <c r="K22" s="15"/>
      <c r="L22" s="15"/>
      <c r="M22" s="15"/>
    </row>
    <row r="23" spans="1:13" s="6" customFormat="1" x14ac:dyDescent="0.25">
      <c r="A23" s="15" t="s">
        <v>9</v>
      </c>
      <c r="B23" s="15" t="s">
        <v>25</v>
      </c>
      <c r="C23" s="16">
        <v>1.133</v>
      </c>
      <c r="D23" s="15"/>
      <c r="E23" s="18">
        <f>E18/C23</f>
        <v>2342.7184466019421</v>
      </c>
      <c r="F23" s="15"/>
      <c r="G23" s="18">
        <f>E23/G18</f>
        <v>892.46417013407313</v>
      </c>
      <c r="H23" s="15"/>
      <c r="I23" s="15"/>
      <c r="J23" s="15"/>
      <c r="K23" s="15"/>
      <c r="L23" s="15"/>
      <c r="M23" s="15"/>
    </row>
    <row r="24" spans="1:13" s="6" customFormat="1" x14ac:dyDescent="0.25">
      <c r="A24" s="15" t="s">
        <v>10</v>
      </c>
      <c r="B24" s="15" t="s">
        <v>26</v>
      </c>
      <c r="C24" s="16">
        <v>0.97199999999999998</v>
      </c>
      <c r="D24" s="15"/>
      <c r="E24" s="18">
        <f>E18/C24</f>
        <v>2730.7613168724283</v>
      </c>
      <c r="F24" s="15"/>
      <c r="G24" s="18">
        <f>E24/G18</f>
        <v>1040.2900254752108</v>
      </c>
      <c r="H24" s="15"/>
      <c r="I24" s="15"/>
      <c r="J24" s="15"/>
      <c r="K24" s="15"/>
      <c r="L24" s="15"/>
      <c r="M24" s="15"/>
    </row>
    <row r="25" spans="1:13" s="6" customFormat="1" x14ac:dyDescent="0.25">
      <c r="A25" s="15" t="s">
        <v>19</v>
      </c>
      <c r="B25" s="15" t="s">
        <v>27</v>
      </c>
      <c r="C25" s="15">
        <v>0.88200000000000001</v>
      </c>
      <c r="D25" s="15"/>
      <c r="E25" s="18">
        <f>E18/C25</f>
        <v>3009.4104308390024</v>
      </c>
      <c r="F25" s="15"/>
      <c r="G25" s="18">
        <f>E25/G18</f>
        <v>1146.4420688910486</v>
      </c>
      <c r="H25" s="15"/>
      <c r="I25" s="15"/>
      <c r="J25" s="15"/>
      <c r="K25" s="15"/>
      <c r="L25" s="15"/>
      <c r="M25" s="15"/>
    </row>
    <row r="26" spans="1:13" s="6" customForma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s="6" customFormat="1" x14ac:dyDescent="0.25">
      <c r="A27" s="15"/>
      <c r="B27" s="15"/>
      <c r="C27" s="15"/>
      <c r="D27" s="15"/>
      <c r="E27" s="19" t="s">
        <v>15</v>
      </c>
      <c r="F27" s="15">
        <f>I7*25.4</f>
        <v>457.2</v>
      </c>
      <c r="G27" s="15" t="s">
        <v>16</v>
      </c>
      <c r="H27" s="15"/>
      <c r="I27" s="15"/>
      <c r="J27" s="15"/>
      <c r="K27" s="15"/>
      <c r="L27" s="15"/>
      <c r="M27" s="15"/>
    </row>
    <row r="28" spans="1:13" s="6" customFormat="1" x14ac:dyDescent="0.25">
      <c r="A28" s="15"/>
      <c r="B28" s="15"/>
      <c r="C28" s="15"/>
      <c r="D28" s="15"/>
      <c r="E28" s="19" t="s">
        <v>17</v>
      </c>
      <c r="F28" s="15">
        <f>G7*(H7/100)</f>
        <v>105</v>
      </c>
      <c r="G28" s="15" t="s">
        <v>16</v>
      </c>
      <c r="H28" s="15"/>
      <c r="I28" s="15"/>
      <c r="J28" s="15"/>
      <c r="K28" s="15"/>
      <c r="L28" s="15"/>
      <c r="M28" s="15"/>
    </row>
    <row r="29" spans="1:13" s="6" customForma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s="6" customForma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s="6" customFormat="1" ht="15" x14ac:dyDescent="0.25">
      <c r="A31" s="15"/>
      <c r="B31" s="15"/>
      <c r="C31" s="15"/>
      <c r="D31" s="15"/>
      <c r="E31" s="19" t="s">
        <v>18</v>
      </c>
      <c r="F31" s="20">
        <f>3.14159265*(F27+(F28*2))</f>
        <v>2096.0706160800005</v>
      </c>
      <c r="G31" s="15" t="s">
        <v>16</v>
      </c>
      <c r="H31" s="15"/>
      <c r="I31" s="15"/>
      <c r="J31" s="15"/>
      <c r="K31" s="15"/>
      <c r="L31" s="15"/>
      <c r="M31" s="15"/>
    </row>
    <row r="32" spans="1:13" s="5" customForma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</row>
    <row r="33" spans="1:13" s="5" customForma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</row>
    <row r="34" spans="1:13" s="6" customForma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s="5" customForma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1:13" s="5" customForma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3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13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13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</sheetData>
  <sheetProtection algorithmName="SHA-512" hashValue="nHFWLcg8IGCIqil4JnkLARJoli+tC8pBEAEo85koeKA8twh3+zR1rVi9RDVmu3sXzzP5FFD3x5oQDNW28dX+2w==" saltValue="dL4vhBpKmDyFK8lRozy7+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2023-03-06T09:17:32Z</dcterms:created>
  <dcterms:modified xsi:type="dcterms:W3CDTF">2023-03-06T11:41:09Z</dcterms:modified>
</cp:coreProperties>
</file>